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7" i="1" l="1"/>
  <c r="C75" i="1"/>
  <c r="H57" i="1"/>
  <c r="H28" i="1"/>
  <c r="H24" i="1" l="1"/>
  <c r="H18" i="1" l="1"/>
  <c r="H31" i="1" l="1"/>
  <c r="H50" i="1" l="1"/>
  <c r="H29" i="1" l="1"/>
  <c r="H37" i="1" l="1"/>
  <c r="H14" i="1" l="1"/>
  <c r="H59" i="1" l="1"/>
  <c r="H13" i="1" l="1"/>
</calcChain>
</file>

<file path=xl/sharedStrings.xml><?xml version="1.0" encoding="utf-8"?>
<sst xmlns="http://schemas.openxmlformats.org/spreadsheetml/2006/main" count="85" uniqueCount="50">
  <si>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</si>
  <si>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</si>
  <si>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</si>
  <si>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</si>
  <si>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</si>
  <si>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</si>
  <si>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</si>
  <si>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</si>
  <si>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</si>
  <si>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</si>
  <si>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</si>
  <si>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</si>
  <si>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</si>
  <si>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</si>
  <si>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</si>
  <si>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</si>
  <si>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</si>
  <si>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</si>
  <si>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</si>
  <si>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</si>
  <si>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</si>
  <si>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</si>
  <si>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</si>
  <si>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</si>
  <si>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</si>
  <si>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</si>
  <si>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</si>
  <si>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</si>
  <si>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</si>
  <si>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Primljena i neutrošena participacija od 24.03.2022.</t>
  </si>
  <si>
    <t xml:space="preserve">Primljena i neutrošena participacija od 24.03.2022. </t>
  </si>
  <si>
    <t>Dana: 24.03.2022.</t>
  </si>
  <si>
    <t xml:space="preserve">Dana 24.03.2022.godine Dom zdravlja Požarevac je izvršio plaćanje prema dobavljačima: </t>
  </si>
  <si>
    <t>Teamedical</t>
  </si>
  <si>
    <t>Vega</t>
  </si>
  <si>
    <t>2002-07001802-21</t>
  </si>
  <si>
    <t>2002-07001803-21</t>
  </si>
  <si>
    <t>2002-07001801-21</t>
  </si>
  <si>
    <t>2002-07001800-21</t>
  </si>
  <si>
    <t>2002-07001795-21</t>
  </si>
  <si>
    <t>2002-07001798-21</t>
  </si>
  <si>
    <t>2002-07001797-21</t>
  </si>
  <si>
    <t>2002-07001796-21</t>
  </si>
  <si>
    <t>2002-07001799-21</t>
  </si>
  <si>
    <t>2002-07001794-21</t>
  </si>
  <si>
    <t>2002-07001783-21</t>
  </si>
  <si>
    <t>2002-07001793-21</t>
  </si>
  <si>
    <t>772522/21</t>
  </si>
  <si>
    <t>UKUPNO REAGENSI-DIREKTNA PLAĆANJA</t>
  </si>
  <si>
    <t>UKUPNO SANDOSTATIN-DIREKTNA PLAĆANJA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</si>
</sst>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6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6" fillId="0" borderId="1" xfId="1" applyBorder="1"/>
    <xf numFmtId="4" fontId="6" fillId="0" borderId="1" xfId="1" applyNumberFormat="1" applyBorder="1"/>
    <xf numFmtId="49" fontId="6" fillId="0" borderId="1" xfId="1" applyNumberFormat="1" applyBorder="1"/>
    <xf numFmtId="4" fontId="9" fillId="0" borderId="1" xfId="1" applyNumberFormat="1" applyFont="1" applyBorder="1"/>
    <xf numFmtId="4" fontId="9" fillId="0" borderId="1" xfId="1" applyNumberFormat="1" applyFont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7"/>
  <sheetViews>
    <sheetView tabSelected="1" topLeftCell="B37" zoomScaleNormal="100" workbookViewId="0">
      <selection activeCell="G62" sqref="G62"/>
    </sheetView>
  </sheetViews>
  <sheetFormatPr defaultRowHeight="15" x14ac:dyDescent="0.25"/>
  <cols>
    <col min="1" max="1" width="3.42578125" hidden="1" customWidth="1"/>
    <col min="2" max="2" width="49.4257812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31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44644</v>
      </c>
      <c r="H12" s="14">
        <v>2435332.2599999998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44644</v>
      </c>
      <c r="H13" s="2">
        <f>H14+H29-H37-H50</f>
        <v>2289790.9699999997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44644</v>
      </c>
      <c r="H14" s="3">
        <f>SUM(H15:H28)</f>
        <v>5817339.0999999996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985.27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3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3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1720000-4444.44+1720000-1247424.84-2368.42+150000-383129.78+1245000-818554.52+818554.96-1297394.48-18666.62-2500-18900+0.05</f>
        <v>1860171.9099999995</v>
      </c>
      <c r="I18" s="10"/>
      <c r="J18" s="10"/>
      <c r="K18" s="7"/>
      <c r="L18" s="7"/>
    </row>
    <row r="19" spans="2:13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3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3" x14ac:dyDescent="0.25">
      <c r="B21" s="26" t="s">
        <v>16</v>
      </c>
      <c r="C21" s="27"/>
      <c r="D21" s="27"/>
      <c r="E21" s="27"/>
      <c r="F21" s="28"/>
      <c r="G21" s="21"/>
      <c r="H21" s="25">
        <v>74932.149999999994</v>
      </c>
      <c r="I21" s="10"/>
      <c r="J21" s="10"/>
    </row>
    <row r="22" spans="2:13" x14ac:dyDescent="0.25">
      <c r="B22" s="26" t="s">
        <v>17</v>
      </c>
      <c r="C22" s="27"/>
      <c r="D22" s="27"/>
      <c r="E22" s="27"/>
      <c r="F22" s="28"/>
      <c r="G22" s="21"/>
      <c r="H22" s="25">
        <v>3563309.11</v>
      </c>
      <c r="I22" s="10"/>
      <c r="J22" s="10"/>
    </row>
    <row r="23" spans="2:13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3" x14ac:dyDescent="0.25">
      <c r="B24" s="26" t="s">
        <v>19</v>
      </c>
      <c r="C24" s="27"/>
      <c r="D24" s="27"/>
      <c r="E24" s="27"/>
      <c r="F24" s="28"/>
      <c r="G24" s="21"/>
      <c r="H24" s="9">
        <f>1184208.33-964202.43</f>
        <v>220005.90000000002</v>
      </c>
      <c r="I24" s="10"/>
      <c r="J24" s="10"/>
      <c r="K24" s="10"/>
      <c r="L24" s="7"/>
    </row>
    <row r="25" spans="2:13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3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3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3" x14ac:dyDescent="0.25">
      <c r="B28" s="26" t="s">
        <v>30</v>
      </c>
      <c r="C28" s="27"/>
      <c r="D28" s="27"/>
      <c r="E28" s="27"/>
      <c r="F28" s="28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</f>
        <v>97934.760000000009</v>
      </c>
      <c r="I28" s="10"/>
      <c r="J28" s="10"/>
      <c r="K28" s="7"/>
      <c r="L28" s="7"/>
    </row>
    <row r="29" spans="2:13" x14ac:dyDescent="0.25">
      <c r="B29" s="48" t="s">
        <v>23</v>
      </c>
      <c r="C29" s="49"/>
      <c r="D29" s="49"/>
      <c r="E29" s="49"/>
      <c r="F29" s="50"/>
      <c r="G29" s="20">
        <v>44644</v>
      </c>
      <c r="H29" s="3">
        <f>H30+H31+H32+H33+H35+H36+H34</f>
        <v>110693.12999999998</v>
      </c>
      <c r="I29" s="10"/>
      <c r="J29" s="10"/>
      <c r="K29" s="7"/>
    </row>
    <row r="30" spans="2:13" x14ac:dyDescent="0.25">
      <c r="B30" s="26" t="s">
        <v>10</v>
      </c>
      <c r="C30" s="27"/>
      <c r="D30" s="27"/>
      <c r="E30" s="27"/>
      <c r="F30" s="28"/>
      <c r="G30" s="22"/>
      <c r="H30" s="11">
        <v>0</v>
      </c>
      <c r="I30" s="10"/>
      <c r="J30" s="10"/>
      <c r="K30" s="7"/>
    </row>
    <row r="31" spans="2:13" x14ac:dyDescent="0.25">
      <c r="B31" s="26" t="s">
        <v>13</v>
      </c>
      <c r="C31" s="27"/>
      <c r="D31" s="27"/>
      <c r="E31" s="27"/>
      <c r="F31" s="28"/>
      <c r="G31" s="22"/>
      <c r="H31" s="9">
        <f>110000+110000-123880.54+153083.33-138509.66</f>
        <v>110693.12999999998</v>
      </c>
      <c r="I31" s="15"/>
      <c r="J31" s="10"/>
      <c r="K31" s="7"/>
    </row>
    <row r="32" spans="2:13" x14ac:dyDescent="0.25">
      <c r="B32" s="26" t="s">
        <v>19</v>
      </c>
      <c r="C32" s="27"/>
      <c r="D32" s="27"/>
      <c r="E32" s="27"/>
      <c r="F32" s="28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6" t="s">
        <v>21</v>
      </c>
      <c r="C33" s="27"/>
      <c r="D33" s="27"/>
      <c r="E33" s="27"/>
      <c r="F33" s="28"/>
      <c r="G33" s="22"/>
      <c r="H33" s="9">
        <v>0</v>
      </c>
      <c r="I33" s="10"/>
      <c r="J33" s="10"/>
    </row>
    <row r="34" spans="2:12" x14ac:dyDescent="0.25">
      <c r="B34" s="26" t="s">
        <v>11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2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2" x14ac:dyDescent="0.25">
      <c r="B36" s="26" t="s">
        <v>29</v>
      </c>
      <c r="C36" s="27"/>
      <c r="D36" s="27"/>
      <c r="E36" s="27"/>
      <c r="F36" s="28"/>
      <c r="G36" s="22"/>
      <c r="H36" s="9">
        <v>0</v>
      </c>
      <c r="I36" s="10"/>
      <c r="J36" s="10"/>
    </row>
    <row r="37" spans="2:12" x14ac:dyDescent="0.25">
      <c r="B37" s="29" t="s">
        <v>24</v>
      </c>
      <c r="C37" s="30"/>
      <c r="D37" s="30"/>
      <c r="E37" s="30"/>
      <c r="F37" s="31"/>
      <c r="G37" s="23">
        <v>44644</v>
      </c>
      <c r="H37" s="4">
        <f>SUM(H38:H49)</f>
        <v>3638241.26</v>
      </c>
      <c r="I37" s="10"/>
      <c r="J37" s="10"/>
    </row>
    <row r="38" spans="2:12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2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2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2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2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2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2" x14ac:dyDescent="0.25">
      <c r="B44" s="26" t="s">
        <v>16</v>
      </c>
      <c r="C44" s="27"/>
      <c r="D44" s="27"/>
      <c r="E44" s="27"/>
      <c r="F44" s="28"/>
      <c r="G44" s="21"/>
      <c r="H44" s="9">
        <v>74932.149999999994</v>
      </c>
      <c r="I44" s="10"/>
      <c r="J44" s="10"/>
      <c r="L44" s="7"/>
    </row>
    <row r="45" spans="2:12" x14ac:dyDescent="0.25">
      <c r="B45" s="26" t="s">
        <v>17</v>
      </c>
      <c r="C45" s="27"/>
      <c r="D45" s="27"/>
      <c r="E45" s="27"/>
      <c r="F45" s="28"/>
      <c r="G45" s="21"/>
      <c r="H45" s="9">
        <v>3563309.11</v>
      </c>
      <c r="I45" s="10"/>
      <c r="J45" s="10"/>
    </row>
    <row r="46" spans="2:12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2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2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9" t="s">
        <v>25</v>
      </c>
      <c r="C50" s="30"/>
      <c r="D50" s="30"/>
      <c r="E50" s="30"/>
      <c r="F50" s="31"/>
      <c r="G50" s="23">
        <v>44644</v>
      </c>
      <c r="H50" s="4">
        <f>SUM(H51:H56)</f>
        <v>0</v>
      </c>
      <c r="I50" s="10"/>
      <c r="J50" s="10"/>
    </row>
    <row r="51" spans="2:12" x14ac:dyDescent="0.25">
      <c r="B51" s="26" t="s">
        <v>10</v>
      </c>
      <c r="C51" s="27"/>
      <c r="D51" s="27"/>
      <c r="E51" s="27"/>
      <c r="F51" s="28"/>
      <c r="G51" s="22"/>
      <c r="H51" s="11">
        <v>0</v>
      </c>
      <c r="I51" s="10"/>
      <c r="J51" s="10"/>
    </row>
    <row r="52" spans="2:12" x14ac:dyDescent="0.25">
      <c r="B52" s="26" t="s">
        <v>13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19</v>
      </c>
      <c r="C53" s="27"/>
      <c r="D53" s="27"/>
      <c r="E53" s="27"/>
      <c r="F53" s="28"/>
      <c r="G53" s="22"/>
      <c r="H53" s="9">
        <v>0</v>
      </c>
      <c r="I53" s="10"/>
      <c r="J53" s="10"/>
    </row>
    <row r="54" spans="2:12" x14ac:dyDescent="0.25">
      <c r="B54" s="26" t="s">
        <v>21</v>
      </c>
      <c r="C54" s="27"/>
      <c r="D54" s="27"/>
      <c r="E54" s="27"/>
      <c r="F54" s="28"/>
      <c r="G54" s="22"/>
      <c r="H54" s="2">
        <v>0</v>
      </c>
      <c r="I54" s="10"/>
      <c r="J54" s="10"/>
      <c r="K54" s="7"/>
    </row>
    <row r="55" spans="2:12" x14ac:dyDescent="0.25">
      <c r="B55" s="26" t="s">
        <v>11</v>
      </c>
      <c r="C55" s="27"/>
      <c r="D55" s="27"/>
      <c r="E55" s="27"/>
      <c r="F55" s="28"/>
      <c r="G55" s="22"/>
      <c r="H55" s="2">
        <v>0</v>
      </c>
      <c r="I55" s="10"/>
      <c r="J55" s="10"/>
    </row>
    <row r="56" spans="2:12" x14ac:dyDescent="0.25">
      <c r="B56" s="26" t="s">
        <v>22</v>
      </c>
      <c r="C56" s="27"/>
      <c r="D56" s="27"/>
      <c r="E56" s="27"/>
      <c r="F56" s="28"/>
      <c r="G56" s="22"/>
      <c r="H56" s="2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44644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</f>
        <v>145541.28999999899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H14+H29-H37-H50+H57-H58</f>
        <v>2435332.2599999988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32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x14ac:dyDescent="0.25">
      <c r="H62" s="7"/>
    </row>
    <row r="63" spans="2:12" x14ac:dyDescent="0.25">
      <c r="B63" s="51" t="s">
        <v>33</v>
      </c>
      <c r="C63" s="52">
        <v>10786.65</v>
      </c>
      <c r="D63" s="53" t="s">
        <v>35</v>
      </c>
    </row>
    <row r="64" spans="2:12" x14ac:dyDescent="0.25">
      <c r="B64" s="51" t="s">
        <v>33</v>
      </c>
      <c r="C64" s="52">
        <v>252866.36</v>
      </c>
      <c r="D64" s="53" t="s">
        <v>36</v>
      </c>
    </row>
    <row r="65" spans="2:4" x14ac:dyDescent="0.25">
      <c r="B65" s="51" t="s">
        <v>33</v>
      </c>
      <c r="C65" s="52">
        <v>1227803.3400000001</v>
      </c>
      <c r="D65" s="53" t="s">
        <v>37</v>
      </c>
    </row>
    <row r="66" spans="2:4" x14ac:dyDescent="0.25">
      <c r="B66" s="51" t="s">
        <v>33</v>
      </c>
      <c r="C66" s="52">
        <v>14806.87</v>
      </c>
      <c r="D66" s="53" t="s">
        <v>38</v>
      </c>
    </row>
    <row r="67" spans="2:4" x14ac:dyDescent="0.25">
      <c r="B67" s="51" t="s">
        <v>33</v>
      </c>
      <c r="C67" s="52">
        <v>323979.27</v>
      </c>
      <c r="D67" s="53" t="s">
        <v>39</v>
      </c>
    </row>
    <row r="68" spans="2:4" x14ac:dyDescent="0.25">
      <c r="B68" s="51" t="s">
        <v>33</v>
      </c>
      <c r="C68" s="52">
        <v>191746.21</v>
      </c>
      <c r="D68" s="53" t="s">
        <v>40</v>
      </c>
    </row>
    <row r="69" spans="2:4" x14ac:dyDescent="0.25">
      <c r="B69" s="51" t="s">
        <v>33</v>
      </c>
      <c r="C69" s="52">
        <v>413666.38</v>
      </c>
      <c r="D69" s="53" t="s">
        <v>41</v>
      </c>
    </row>
    <row r="70" spans="2:4" x14ac:dyDescent="0.25">
      <c r="B70" s="51" t="s">
        <v>33</v>
      </c>
      <c r="C70" s="52">
        <v>515725.47</v>
      </c>
      <c r="D70" s="53" t="s">
        <v>42</v>
      </c>
    </row>
    <row r="71" spans="2:4" x14ac:dyDescent="0.25">
      <c r="B71" s="51" t="s">
        <v>33</v>
      </c>
      <c r="C71" s="52">
        <v>323979.26</v>
      </c>
      <c r="D71" s="53" t="s">
        <v>43</v>
      </c>
    </row>
    <row r="72" spans="2:4" x14ac:dyDescent="0.25">
      <c r="B72" s="51" t="s">
        <v>33</v>
      </c>
      <c r="C72" s="52">
        <v>11360.08</v>
      </c>
      <c r="D72" s="53" t="s">
        <v>44</v>
      </c>
    </row>
    <row r="73" spans="2:4" x14ac:dyDescent="0.25">
      <c r="B73" s="51" t="s">
        <v>33</v>
      </c>
      <c r="C73" s="52">
        <v>29454.37</v>
      </c>
      <c r="D73" s="53" t="s">
        <v>45</v>
      </c>
    </row>
    <row r="74" spans="2:4" x14ac:dyDescent="0.25">
      <c r="B74" s="51" t="s">
        <v>33</v>
      </c>
      <c r="C74" s="52">
        <v>247134.85</v>
      </c>
      <c r="D74" s="53" t="s">
        <v>46</v>
      </c>
    </row>
    <row r="75" spans="2:4" x14ac:dyDescent="0.25">
      <c r="B75" s="55" t="s">
        <v>48</v>
      </c>
      <c r="C75" s="54">
        <f>SUM(C63:C74)</f>
        <v>3563309.11</v>
      </c>
      <c r="D75" s="53"/>
    </row>
    <row r="76" spans="2:4" x14ac:dyDescent="0.25">
      <c r="B76" s="51" t="s">
        <v>34</v>
      </c>
      <c r="C76" s="52">
        <v>74932.149999999994</v>
      </c>
      <c r="D76" s="53" t="s">
        <v>47</v>
      </c>
    </row>
    <row r="77" spans="2:4" x14ac:dyDescent="0.25">
      <c r="B77" s="55" t="s">
        <v>49</v>
      </c>
      <c r="C77" s="54">
        <f>SUM(C76)</f>
        <v>74932.149999999994</v>
      </c>
      <c r="D77" s="53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2022-03-25T06:42:10Z</dcterms:modified>
  <cp:category/>
  <cp:contentStatus/>
</cp:coreProperties>
</file>